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hs.arkgov.net\dhsfiles\home\LRC\kkbrannon\Desktop\Nawania\"/>
    </mc:Choice>
  </mc:AlternateContent>
  <xr:revisionPtr revIDLastSave="0" documentId="8_{21B7469C-187B-4D0A-B6D4-A7C1FD938770}" xr6:coauthVersionLast="45" xr6:coauthVersionMax="45" xr10:uidLastSave="{00000000-0000-0000-0000-000000000000}"/>
  <workbookProtection workbookAlgorithmName="SHA-512" workbookHashValue="3u/3mkql3HCUCQLwVD8hR294+r8ztweSnr/tF0iCiRXFY4nfOdYL/1Ynl19dY8bD/oCMC8TguJs7+bXn/wnWKg==" workbookSaltValue="evDxhoq2Ul5CiLjqY/pmFQ==" workbookSpinCount="100000" lockStructure="1"/>
  <bookViews>
    <workbookView xWindow="-108" yWindow="-108" windowWidth="20376" windowHeight="12216" xr2:uid="{00000000-000D-0000-FFFF-FFFF00000000}"/>
  </bookViews>
  <sheets>
    <sheet name="Round 1 (Tech)" sheetId="6" r:id="rId1"/>
    <sheet name="Round 2 (Tech)" sheetId="1" r:id="rId2"/>
    <sheet name="Top 3 Cost Proposals" sheetId="8" r:id="rId3"/>
    <sheet name="Grand Total" sheetId="5" r:id="rId4"/>
  </sheets>
  <definedNames>
    <definedName name="_xlnm.Print_Area" localSheetId="3">'Grand Total'!$A$1:$N$21</definedName>
    <definedName name="_xlnm.Print_Area" localSheetId="0">'Round 1 (Tech)'!$A$1:$L$21</definedName>
    <definedName name="_xlnm.Print_Area" localSheetId="1">'Round 2 (Tech)'!$A$1:$L$21</definedName>
    <definedName name="_xlnm.Print_Area" localSheetId="2">'Top 3 Cost Proposals'!$A$1:$J$23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5" l="1"/>
  <c r="M9" i="5" s="1"/>
  <c r="K8" i="5"/>
  <c r="M8" i="5" s="1"/>
  <c r="K7" i="5"/>
  <c r="M7" i="5" s="1"/>
  <c r="H9" i="5"/>
  <c r="H8" i="5"/>
  <c r="H7" i="5"/>
</calcChain>
</file>

<file path=xl/sharedStrings.xml><?xml version="1.0" encoding="utf-8"?>
<sst xmlns="http://schemas.openxmlformats.org/spreadsheetml/2006/main" count="75" uniqueCount="37">
  <si>
    <t>Read By:</t>
  </si>
  <si>
    <t>Recorded By:</t>
  </si>
  <si>
    <t>Max. Possible:</t>
  </si>
  <si>
    <t>RFP Bid Tab</t>
  </si>
  <si>
    <t xml:space="preserve"> </t>
  </si>
  <si>
    <t>Bid Opening</t>
  </si>
  <si>
    <t>Proposal Submitted By:</t>
  </si>
  <si>
    <t>Date:</t>
  </si>
  <si>
    <t xml:space="preserve">Cost </t>
  </si>
  <si>
    <t>Weighted Technical Proposal Score</t>
  </si>
  <si>
    <r>
      <t xml:space="preserve">Grand Total Score     </t>
    </r>
    <r>
      <rPr>
        <sz val="9"/>
        <color theme="1"/>
        <rFont val="Calibri"/>
        <family val="2"/>
        <scheme val="minor"/>
      </rPr>
      <t>*Weighted Technical Proposal Score + Cost Score</t>
    </r>
  </si>
  <si>
    <t>Proposal #/Description:</t>
  </si>
  <si>
    <t>Highest Ranked Prospective Contractor:</t>
  </si>
  <si>
    <t>eSystems, Inc.</t>
  </si>
  <si>
    <t>Deloitte Consulting, LLP</t>
  </si>
  <si>
    <t>RedMane Technology, LLC</t>
  </si>
  <si>
    <t>CMA Consulting Services</t>
  </si>
  <si>
    <t>Protech Solutions, Inc.</t>
  </si>
  <si>
    <t>Binti, Inc.</t>
  </si>
  <si>
    <t>Accenture, LLP</t>
  </si>
  <si>
    <t>Digital Mobile Innovations, LLC</t>
  </si>
  <si>
    <t>Creative Information Technology, Inc.</t>
  </si>
  <si>
    <t>Thareso, IT</t>
  </si>
  <si>
    <t>Margurite   Al-Uqdah</t>
  </si>
  <si>
    <t>One Time DDI</t>
  </si>
  <si>
    <t>Annual M&amp;O</t>
  </si>
  <si>
    <t>Jeff Pardikes</t>
  </si>
  <si>
    <t>Top Three Ranked Prospective Contractors:</t>
  </si>
  <si>
    <t>RedMane Technologies, LLC</t>
  </si>
  <si>
    <t>Deloitte Consulting, LLP; RedMane Technology, LLC; eSystems, Inc.</t>
  </si>
  <si>
    <t xml:space="preserve">Cost Proposals (inclusive of any clarifications) of the three (3) Prospective Contractors who ranked highest in the Technical Proposal evaluation.  </t>
  </si>
  <si>
    <t>All remaining prospective contractors are eliminated from further consideration at this point in evaluation.</t>
  </si>
  <si>
    <t>Adjusted scores based on Prospective Contractor demonstrations.</t>
  </si>
  <si>
    <t>One Time Cost Score</t>
  </si>
  <si>
    <t>Ongoing Cost Score</t>
  </si>
  <si>
    <t>Bids</t>
  </si>
  <si>
    <t>710-20-0041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</si>
</sst>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9" tint="0.79998168889431442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/>
    <xf numFmtId="0" fontId="8" fillId="0" borderId="0" xfId="4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Border="1" applyAlignment="1"/>
    <xf numFmtId="3" fontId="6" fillId="0" borderId="11" xfId="0" applyNumberFormat="1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0" borderId="0" xfId="0" applyFont="1" applyAlignment="1"/>
    <xf numFmtId="0" fontId="6" fillId="2" borderId="25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/>
    </xf>
    <xf numFmtId="0" fontId="5" fillId="2" borderId="23" xfId="4" applyFont="1" applyFill="1" applyBorder="1" applyAlignment="1">
      <alignment horizontal="left" vertical="center" wrapText="1"/>
    </xf>
    <xf numFmtId="14" fontId="5" fillId="0" borderId="12" xfId="4" applyNumberFormat="1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0" fontId="7" fillId="0" borderId="1" xfId="0" applyFont="1" applyBorder="1" applyAlignment="1"/>
    <xf numFmtId="0" fontId="5" fillId="0" borderId="1" xfId="4" applyFont="1" applyFill="1" applyBorder="1" applyAlignment="1">
      <alignment horizontal="left"/>
    </xf>
    <xf numFmtId="0" fontId="5" fillId="0" borderId="24" xfId="4" applyFont="1" applyFill="1" applyBorder="1" applyAlignment="1">
      <alignment horizontal="left" vertical="center" wrapText="1"/>
    </xf>
    <xf numFmtId="164" fontId="0" fillId="0" borderId="15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5" fillId="0" borderId="0" xfId="4" applyFont="1" applyFill="1" applyBorder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2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4" applyFont="1" applyFill="1" applyBorder="1" applyAlignment="1">
      <alignment horizontal="right"/>
    </xf>
    <xf numFmtId="0" fontId="0" fillId="0" borderId="0" xfId="0" applyAlignment="1">
      <alignment horizontal="right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9" fillId="3" borderId="1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3" fillId="0" borderId="2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9" fillId="3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367C-AFE6-48A9-A28C-B846C95EE794}">
  <dimension ref="A1:L24"/>
  <sheetViews>
    <sheetView tabSelected="1" zoomScale="130" zoomScaleNormal="130" workbookViewId="0">
      <selection activeCell="G15" sqref="G15"/>
    </sheetView>
  </sheetViews>
  <sheetFormatPr defaultColWidth="8.88671875" defaultRowHeight="14.4" x14ac:dyDescent="0.3"/>
  <cols>
    <col min="1" max="1" width="8.6640625" style="5" customWidth="1"/>
    <col min="2" max="2" width="10.44140625" style="2" customWidth="1"/>
    <col min="3" max="3" width="11.33203125" style="2" customWidth="1"/>
    <col min="4" max="4" width="11.88671875" style="2" customWidth="1"/>
    <col min="5" max="5" width="8.5546875" style="2" customWidth="1"/>
    <col min="6" max="6" width="9.6640625" style="2" customWidth="1"/>
    <col min="7" max="8" width="16.5546875" style="2" customWidth="1"/>
    <col min="9" max="9" width="8.33203125" style="2" customWidth="1"/>
    <col min="10" max="10" width="7.6640625" style="2" customWidth="1"/>
    <col min="11" max="11" width="9.109375" style="2" customWidth="1"/>
    <col min="12" max="12" width="13.44140625" style="2" customWidth="1"/>
    <col min="13" max="16384" width="8.88671875" style="2"/>
  </cols>
  <sheetData>
    <row r="1" spans="1:12" ht="23.4" x14ac:dyDescent="0.4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" customFormat="1" ht="21.75" customHeight="1" x14ac:dyDescent="0.3">
      <c r="A2" s="49" t="s">
        <v>11</v>
      </c>
      <c r="B2" s="50"/>
      <c r="C2" s="21" t="s">
        <v>36</v>
      </c>
      <c r="D2" s="19"/>
      <c r="E2" s="20"/>
      <c r="F2" s="20"/>
      <c r="G2" s="20"/>
      <c r="H2" s="20"/>
      <c r="I2" s="20"/>
      <c r="J2" s="12"/>
      <c r="K2" s="12"/>
      <c r="L2" s="12"/>
    </row>
    <row r="3" spans="1:12" ht="15.75" customHeight="1" thickBot="1" x14ac:dyDescent="0.5">
      <c r="A3" s="32"/>
      <c r="B3" s="6"/>
      <c r="C3" s="32"/>
      <c r="D3" s="4"/>
      <c r="E3" s="3"/>
      <c r="F3" s="3"/>
      <c r="G3" s="3"/>
      <c r="H3" s="3"/>
      <c r="I3" s="3"/>
      <c r="J3" s="3"/>
      <c r="K3" s="3"/>
      <c r="L3" s="3"/>
    </row>
    <row r="4" spans="1:12" s="1" customFormat="1" ht="33.75" customHeight="1" x14ac:dyDescent="0.3">
      <c r="A4" s="51" t="s">
        <v>35</v>
      </c>
      <c r="B4" s="52"/>
      <c r="C4" s="52"/>
      <c r="D4" s="53"/>
      <c r="E4" s="54" t="s">
        <v>9</v>
      </c>
      <c r="F4" s="55"/>
      <c r="G4"/>
      <c r="H4"/>
      <c r="I4"/>
      <c r="J4"/>
      <c r="K4"/>
      <c r="L4"/>
    </row>
    <row r="5" spans="1:12" s="1" customFormat="1" ht="16.5" customHeight="1" x14ac:dyDescent="0.3">
      <c r="A5" s="58" t="s">
        <v>6</v>
      </c>
      <c r="B5" s="59"/>
      <c r="C5" s="59"/>
      <c r="D5" s="60"/>
      <c r="E5" s="56"/>
      <c r="F5" s="57"/>
      <c r="G5"/>
      <c r="H5"/>
      <c r="I5"/>
      <c r="J5"/>
      <c r="K5"/>
      <c r="L5"/>
    </row>
    <row r="6" spans="1:12" ht="19.5" customHeight="1" thickBot="1" x14ac:dyDescent="0.35">
      <c r="A6" s="61"/>
      <c r="B6" s="62"/>
      <c r="C6" s="62"/>
      <c r="D6" s="63"/>
      <c r="E6" s="13" t="s">
        <v>2</v>
      </c>
      <c r="F6" s="10">
        <v>700</v>
      </c>
      <c r="G6"/>
      <c r="H6"/>
      <c r="I6"/>
      <c r="J6"/>
      <c r="K6"/>
      <c r="L6"/>
    </row>
    <row r="7" spans="1:12" ht="18.600000000000001" customHeight="1" x14ac:dyDescent="0.3">
      <c r="A7" s="34" t="s">
        <v>14</v>
      </c>
      <c r="B7" s="35"/>
      <c r="C7" s="35"/>
      <c r="D7" s="36"/>
      <c r="E7" s="46">
        <v>530.37</v>
      </c>
      <c r="F7" s="47"/>
      <c r="G7"/>
      <c r="H7"/>
      <c r="I7"/>
      <c r="J7"/>
      <c r="K7"/>
      <c r="L7"/>
    </row>
    <row r="8" spans="1:12" ht="18.600000000000001" customHeight="1" x14ac:dyDescent="0.3">
      <c r="A8" s="34" t="s">
        <v>15</v>
      </c>
      <c r="B8" s="35"/>
      <c r="C8" s="35"/>
      <c r="D8" s="36"/>
      <c r="E8" s="37">
        <v>479.37</v>
      </c>
      <c r="F8" s="38"/>
      <c r="G8"/>
      <c r="H8"/>
      <c r="I8"/>
      <c r="J8"/>
      <c r="K8"/>
      <c r="L8"/>
    </row>
    <row r="9" spans="1:12" ht="18.600000000000001" customHeight="1" x14ac:dyDescent="0.3">
      <c r="A9" s="43" t="s">
        <v>13</v>
      </c>
      <c r="B9" s="44"/>
      <c r="C9" s="44"/>
      <c r="D9" s="45"/>
      <c r="E9" s="37">
        <v>478.065</v>
      </c>
      <c r="F9" s="38"/>
      <c r="G9"/>
      <c r="H9"/>
      <c r="I9"/>
      <c r="J9"/>
      <c r="K9"/>
      <c r="L9"/>
    </row>
    <row r="10" spans="1:12" ht="18.600000000000001" customHeight="1" x14ac:dyDescent="0.3">
      <c r="A10" s="40" t="s">
        <v>19</v>
      </c>
      <c r="B10" s="41"/>
      <c r="C10" s="41"/>
      <c r="D10" s="42"/>
      <c r="E10" s="37">
        <v>475.54</v>
      </c>
      <c r="F10" s="38"/>
      <c r="G10"/>
      <c r="H10"/>
      <c r="I10"/>
      <c r="J10"/>
      <c r="K10"/>
      <c r="L10"/>
    </row>
    <row r="11" spans="1:12" ht="18.600000000000001" customHeight="1" x14ac:dyDescent="0.3">
      <c r="A11" s="34" t="s">
        <v>16</v>
      </c>
      <c r="B11" s="35"/>
      <c r="C11" s="35"/>
      <c r="D11" s="36"/>
      <c r="E11" s="37">
        <v>465.20499999999998</v>
      </c>
      <c r="F11" s="38"/>
      <c r="G11"/>
      <c r="H11"/>
      <c r="I11"/>
      <c r="J11"/>
      <c r="K11"/>
      <c r="L11"/>
    </row>
    <row r="12" spans="1:12" ht="18.600000000000001" customHeight="1" x14ac:dyDescent="0.3">
      <c r="A12" s="34" t="s">
        <v>17</v>
      </c>
      <c r="B12" s="35"/>
      <c r="C12" s="35"/>
      <c r="D12" s="36"/>
      <c r="E12" s="37">
        <v>454.5</v>
      </c>
      <c r="F12" s="38"/>
      <c r="G12"/>
      <c r="H12"/>
      <c r="I12"/>
      <c r="J12"/>
      <c r="K12"/>
      <c r="L12"/>
    </row>
    <row r="13" spans="1:12" ht="18.600000000000001" customHeight="1" x14ac:dyDescent="0.3">
      <c r="A13" s="34" t="s">
        <v>22</v>
      </c>
      <c r="B13" s="35"/>
      <c r="C13" s="35"/>
      <c r="D13" s="36"/>
      <c r="E13" s="37">
        <v>442.88</v>
      </c>
      <c r="F13" s="38"/>
      <c r="G13"/>
      <c r="H13"/>
      <c r="I13"/>
      <c r="J13"/>
      <c r="K13"/>
      <c r="L13"/>
    </row>
    <row r="14" spans="1:12" ht="18.600000000000001" customHeight="1" x14ac:dyDescent="0.3">
      <c r="A14" s="40" t="s">
        <v>21</v>
      </c>
      <c r="B14" s="41"/>
      <c r="C14" s="41"/>
      <c r="D14" s="42"/>
      <c r="E14" s="37">
        <v>434.53</v>
      </c>
      <c r="F14" s="38"/>
      <c r="G14"/>
      <c r="H14"/>
      <c r="I14"/>
      <c r="J14"/>
      <c r="K14"/>
      <c r="L14"/>
    </row>
    <row r="15" spans="1:12" ht="18.600000000000001" customHeight="1" x14ac:dyDescent="0.3">
      <c r="A15" s="40" t="s">
        <v>20</v>
      </c>
      <c r="B15" s="41"/>
      <c r="C15" s="41"/>
      <c r="D15" s="42"/>
      <c r="E15" s="37">
        <v>421.255</v>
      </c>
      <c r="F15" s="38"/>
      <c r="G15"/>
      <c r="H15"/>
      <c r="I15"/>
      <c r="J15"/>
      <c r="K15"/>
      <c r="L15"/>
    </row>
    <row r="16" spans="1:12" ht="18.600000000000001" customHeight="1" x14ac:dyDescent="0.3">
      <c r="A16" s="34" t="s">
        <v>18</v>
      </c>
      <c r="B16" s="35"/>
      <c r="C16" s="35"/>
      <c r="D16" s="36"/>
      <c r="E16" s="37">
        <v>368.87</v>
      </c>
      <c r="F16" s="38"/>
      <c r="G16"/>
      <c r="H16"/>
      <c r="I16"/>
      <c r="J16"/>
      <c r="K16"/>
      <c r="L16"/>
    </row>
    <row r="17" spans="1:12" ht="18.600000000000001" customHeight="1" x14ac:dyDescent="0.3">
      <c r="A17" s="34"/>
      <c r="B17" s="35"/>
      <c r="C17" s="35"/>
      <c r="D17" s="36"/>
      <c r="E17" s="37"/>
      <c r="F17" s="38"/>
      <c r="G17"/>
      <c r="H17"/>
      <c r="I17"/>
      <c r="J17"/>
      <c r="K17"/>
      <c r="L17"/>
    </row>
    <row r="18" spans="1:12" ht="18" customHeight="1" x14ac:dyDescent="0.3">
      <c r="A18" s="2"/>
      <c r="E18" s="37"/>
      <c r="F18" s="38"/>
      <c r="G18"/>
      <c r="H18"/>
      <c r="I18"/>
      <c r="J18"/>
      <c r="K18"/>
      <c r="L18"/>
    </row>
    <row r="19" spans="1:12" ht="18" customHeight="1" x14ac:dyDescent="0.3">
      <c r="B19" s="18"/>
      <c r="C19" s="18"/>
      <c r="D19" s="18"/>
      <c r="E19" s="18"/>
      <c r="F19" s="18"/>
      <c r="G19" s="18"/>
      <c r="H19" s="18"/>
      <c r="I19" s="18"/>
      <c r="J19" s="18"/>
      <c r="L19" s="18"/>
    </row>
    <row r="20" spans="1:12" ht="18" customHeight="1" x14ac:dyDescent="0.3">
      <c r="B20" s="18"/>
      <c r="C20" s="18"/>
      <c r="D20" s="18"/>
      <c r="E20" s="18"/>
      <c r="F20" s="18"/>
      <c r="G20" s="18"/>
      <c r="H20" s="18"/>
      <c r="I20" s="18"/>
      <c r="J20" s="18"/>
      <c r="L20" s="18"/>
    </row>
    <row r="21" spans="1:12" x14ac:dyDescent="0.3">
      <c r="E21" s="14" t="s">
        <v>27</v>
      </c>
      <c r="F21" s="39" t="s">
        <v>29</v>
      </c>
      <c r="G21" s="39"/>
      <c r="H21" s="39"/>
      <c r="I21" s="39"/>
      <c r="J21" s="39"/>
      <c r="K21" s="39"/>
      <c r="L21" s="39"/>
    </row>
    <row r="23" spans="1:12" ht="15" customHeight="1" x14ac:dyDescent="0.3">
      <c r="F23" s="31"/>
      <c r="G23" s="33" t="s">
        <v>31</v>
      </c>
      <c r="H23" s="33"/>
      <c r="I23" s="33"/>
      <c r="J23" s="33"/>
      <c r="K23" s="33"/>
      <c r="L23" s="33"/>
    </row>
    <row r="24" spans="1:12" x14ac:dyDescent="0.3">
      <c r="F24" s="31"/>
      <c r="G24" s="33"/>
      <c r="H24" s="33"/>
      <c r="I24" s="33"/>
      <c r="J24" s="33"/>
      <c r="K24" s="33"/>
      <c r="L24" s="33"/>
    </row>
  </sheetData>
  <sheetProtection algorithmName="SHA-512" hashValue="+6Q4gDH33K3RaVLZZnCXpcqYhZVygUUAlQozSVCt0UukwSz0KqH/kvo+TqGHn1i+Z8kkce99QRrX1T9CqRsH0w==" saltValue="BM399eRWNDjhDqBPUasWQg==" spinCount="100000" sheet="1" objects="1" scenarios="1" selectLockedCells="1" selectUnlockedCells="1"/>
  <mergeCells count="30">
    <mergeCell ref="E13:F13"/>
    <mergeCell ref="A1:L1"/>
    <mergeCell ref="A2:B2"/>
    <mergeCell ref="A4:D4"/>
    <mergeCell ref="E4:F5"/>
    <mergeCell ref="A5:D6"/>
    <mergeCell ref="A7:D7"/>
    <mergeCell ref="E8:F8"/>
    <mergeCell ref="A9:D9"/>
    <mergeCell ref="E9:F9"/>
    <mergeCell ref="A10:D10"/>
    <mergeCell ref="E10:F10"/>
    <mergeCell ref="E7:F7"/>
    <mergeCell ref="A8:D8"/>
    <mergeCell ref="G23:L24"/>
    <mergeCell ref="A11:D11"/>
    <mergeCell ref="E17:F17"/>
    <mergeCell ref="A12:D12"/>
    <mergeCell ref="E18:F18"/>
    <mergeCell ref="F21:L21"/>
    <mergeCell ref="A17:D17"/>
    <mergeCell ref="A14:D14"/>
    <mergeCell ref="E14:F14"/>
    <mergeCell ref="A15:D15"/>
    <mergeCell ref="E15:F15"/>
    <mergeCell ref="A16:D16"/>
    <mergeCell ref="E16:F16"/>
    <mergeCell ref="E11:F11"/>
    <mergeCell ref="E12:F12"/>
    <mergeCell ref="A13:D13"/>
  </mergeCells>
  <printOptions horizontalCentered="1"/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zoomScale="130" zoomScaleNormal="130" workbookViewId="0">
      <selection activeCell="G15" sqref="G15"/>
    </sheetView>
  </sheetViews>
  <sheetFormatPr defaultColWidth="8.88671875" defaultRowHeight="14.4" x14ac:dyDescent="0.3"/>
  <cols>
    <col min="1" max="1" width="8.6640625" style="5" customWidth="1"/>
    <col min="2" max="2" width="10.44140625" style="2" customWidth="1"/>
    <col min="3" max="3" width="11.33203125" style="2" customWidth="1"/>
    <col min="4" max="4" width="11.88671875" style="2" customWidth="1"/>
    <col min="5" max="5" width="8.5546875" style="2" customWidth="1"/>
    <col min="6" max="6" width="4.6640625" style="2" customWidth="1"/>
    <col min="7" max="8" width="16.5546875" style="2" customWidth="1"/>
    <col min="9" max="9" width="8.33203125" style="2" customWidth="1"/>
    <col min="10" max="10" width="7.6640625" style="2" customWidth="1"/>
    <col min="11" max="11" width="9.109375" style="2" customWidth="1"/>
    <col min="12" max="12" width="13.44140625" style="2" customWidth="1"/>
    <col min="13" max="16384" width="8.88671875" style="2"/>
  </cols>
  <sheetData>
    <row r="1" spans="1:12" ht="23.4" x14ac:dyDescent="0.4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" customFormat="1" ht="21.75" customHeight="1" x14ac:dyDescent="0.3">
      <c r="A2" s="49" t="s">
        <v>11</v>
      </c>
      <c r="B2" s="50"/>
      <c r="C2" s="21" t="s">
        <v>36</v>
      </c>
      <c r="D2" s="19"/>
      <c r="E2" s="20"/>
      <c r="F2" s="20"/>
      <c r="G2" s="20"/>
      <c r="H2" s="20"/>
      <c r="I2" s="20"/>
      <c r="J2" s="12"/>
      <c r="K2" s="12"/>
      <c r="L2" s="12"/>
    </row>
    <row r="3" spans="1:12" ht="3.75" customHeight="1" thickBot="1" x14ac:dyDescent="0.5">
      <c r="A3" s="32"/>
      <c r="B3" s="6"/>
      <c r="C3" s="32"/>
      <c r="D3" s="4"/>
      <c r="E3" s="3"/>
      <c r="F3" s="3"/>
      <c r="G3" s="3"/>
      <c r="H3" s="3"/>
      <c r="I3" s="3"/>
      <c r="J3" s="3"/>
      <c r="K3" s="3"/>
      <c r="L3" s="3"/>
    </row>
    <row r="4" spans="1:12" s="1" customFormat="1" ht="46.5" customHeight="1" x14ac:dyDescent="0.3">
      <c r="A4" s="51" t="s">
        <v>5</v>
      </c>
      <c r="B4" s="52"/>
      <c r="C4" s="52"/>
      <c r="D4" s="53"/>
      <c r="E4" s="54" t="s">
        <v>9</v>
      </c>
      <c r="F4" s="55"/>
      <c r="G4"/>
      <c r="H4"/>
      <c r="I4"/>
      <c r="J4"/>
      <c r="K4"/>
      <c r="L4"/>
    </row>
    <row r="5" spans="1:12" s="1" customFormat="1" ht="16.5" customHeight="1" x14ac:dyDescent="0.3">
      <c r="A5" s="58" t="s">
        <v>6</v>
      </c>
      <c r="B5" s="59"/>
      <c r="C5" s="59"/>
      <c r="D5" s="60"/>
      <c r="E5" s="56"/>
      <c r="F5" s="57"/>
      <c r="G5"/>
      <c r="H5"/>
      <c r="I5"/>
      <c r="J5"/>
      <c r="K5"/>
      <c r="L5"/>
    </row>
    <row r="6" spans="1:12" ht="19.5" customHeight="1" thickBot="1" x14ac:dyDescent="0.35">
      <c r="A6" s="61"/>
      <c r="B6" s="62"/>
      <c r="C6" s="62"/>
      <c r="D6" s="63"/>
      <c r="E6" s="13" t="s">
        <v>2</v>
      </c>
      <c r="F6" s="10">
        <v>700</v>
      </c>
      <c r="G6"/>
      <c r="H6"/>
      <c r="I6"/>
      <c r="J6"/>
      <c r="K6"/>
      <c r="L6"/>
    </row>
    <row r="7" spans="1:12" ht="18.600000000000001" customHeight="1" x14ac:dyDescent="0.3">
      <c r="A7" s="43" t="s">
        <v>13</v>
      </c>
      <c r="B7" s="44"/>
      <c r="C7" s="44"/>
      <c r="D7" s="45"/>
      <c r="E7" s="46">
        <v>531.95500000000004</v>
      </c>
      <c r="F7" s="47"/>
      <c r="G7"/>
      <c r="H7"/>
      <c r="I7"/>
      <c r="J7"/>
      <c r="K7"/>
      <c r="L7"/>
    </row>
    <row r="8" spans="1:12" ht="18.600000000000001" customHeight="1" x14ac:dyDescent="0.3">
      <c r="A8" s="34" t="s">
        <v>14</v>
      </c>
      <c r="B8" s="35"/>
      <c r="C8" s="35"/>
      <c r="D8" s="36"/>
      <c r="E8" s="37">
        <v>514.08500000000004</v>
      </c>
      <c r="F8" s="38"/>
      <c r="G8"/>
      <c r="H8"/>
      <c r="I8"/>
      <c r="J8"/>
      <c r="K8"/>
      <c r="L8"/>
    </row>
    <row r="9" spans="1:12" ht="18.600000000000001" customHeight="1" x14ac:dyDescent="0.3">
      <c r="A9" s="34" t="s">
        <v>15</v>
      </c>
      <c r="B9" s="35"/>
      <c r="C9" s="35"/>
      <c r="D9" s="36"/>
      <c r="E9" s="37">
        <v>486.18</v>
      </c>
      <c r="F9" s="38"/>
      <c r="G9"/>
      <c r="H9"/>
      <c r="I9"/>
      <c r="J9"/>
      <c r="K9"/>
      <c r="L9"/>
    </row>
    <row r="10" spans="1:12" ht="18.600000000000001" customHeight="1" x14ac:dyDescent="0.3">
      <c r="A10" s="70"/>
      <c r="B10" s="71"/>
      <c r="C10" s="71"/>
      <c r="D10" s="72"/>
      <c r="E10" s="64"/>
      <c r="F10" s="65"/>
      <c r="G10"/>
      <c r="H10"/>
      <c r="I10"/>
      <c r="J10"/>
      <c r="K10"/>
      <c r="L10"/>
    </row>
    <row r="11" spans="1:12" ht="18.600000000000001" customHeight="1" x14ac:dyDescent="0.3">
      <c r="A11" s="70"/>
      <c r="B11" s="71"/>
      <c r="C11" s="71"/>
      <c r="D11" s="72"/>
      <c r="E11" s="64"/>
      <c r="F11" s="65"/>
      <c r="G11"/>
      <c r="H11"/>
      <c r="I11"/>
      <c r="J11"/>
      <c r="K11"/>
      <c r="L11"/>
    </row>
    <row r="12" spans="1:12" ht="18.600000000000001" customHeight="1" x14ac:dyDescent="0.3">
      <c r="A12" s="70"/>
      <c r="B12" s="71"/>
      <c r="C12" s="71"/>
      <c r="D12" s="72"/>
      <c r="E12" s="64"/>
      <c r="F12" s="65"/>
      <c r="G12"/>
      <c r="H12"/>
      <c r="I12"/>
      <c r="J12"/>
      <c r="K12"/>
      <c r="L12"/>
    </row>
    <row r="13" spans="1:12" ht="18.600000000000001" customHeight="1" x14ac:dyDescent="0.3">
      <c r="A13" s="67"/>
      <c r="B13" s="68"/>
      <c r="C13" s="68"/>
      <c r="D13" s="69"/>
      <c r="E13" s="64"/>
      <c r="F13" s="65"/>
      <c r="G13"/>
      <c r="H13"/>
      <c r="I13"/>
      <c r="J13"/>
      <c r="K13"/>
      <c r="L13"/>
    </row>
    <row r="14" spans="1:12" ht="18.600000000000001" customHeight="1" x14ac:dyDescent="0.3">
      <c r="A14" s="67"/>
      <c r="B14" s="68"/>
      <c r="C14" s="68"/>
      <c r="D14" s="69"/>
      <c r="E14" s="64"/>
      <c r="F14" s="65"/>
      <c r="G14"/>
      <c r="H14"/>
      <c r="I14"/>
      <c r="J14"/>
      <c r="K14"/>
      <c r="L14"/>
    </row>
    <row r="15" spans="1:12" ht="18.600000000000001" customHeight="1" x14ac:dyDescent="0.3">
      <c r="A15" s="67"/>
      <c r="B15" s="68"/>
      <c r="C15" s="68"/>
      <c r="D15" s="69"/>
      <c r="E15" s="64"/>
      <c r="F15" s="65"/>
      <c r="G15"/>
      <c r="H15"/>
      <c r="I15"/>
      <c r="J15"/>
      <c r="K15"/>
      <c r="L15"/>
    </row>
    <row r="16" spans="1:12" ht="18.600000000000001" customHeight="1" x14ac:dyDescent="0.3">
      <c r="A16" s="70"/>
      <c r="B16" s="71"/>
      <c r="C16" s="71"/>
      <c r="D16" s="72"/>
      <c r="E16" s="64"/>
      <c r="F16" s="65"/>
      <c r="G16"/>
      <c r="H16"/>
      <c r="I16"/>
      <c r="J16"/>
      <c r="K16"/>
      <c r="L16"/>
    </row>
    <row r="17" spans="1:12" ht="18.600000000000001" customHeight="1" x14ac:dyDescent="0.3">
      <c r="A17" s="34" t="s">
        <v>4</v>
      </c>
      <c r="B17" s="35"/>
      <c r="C17" s="35"/>
      <c r="D17" s="36"/>
      <c r="E17" s="37"/>
      <c r="F17" s="38"/>
      <c r="G17"/>
      <c r="H17"/>
      <c r="I17"/>
      <c r="J17"/>
      <c r="K17"/>
      <c r="L17"/>
    </row>
    <row r="18" spans="1:12" ht="18" customHeight="1" x14ac:dyDescent="0.3">
      <c r="A18" s="34" t="s">
        <v>4</v>
      </c>
      <c r="B18" s="35"/>
      <c r="C18" s="35"/>
      <c r="D18" s="36"/>
      <c r="E18" s="37"/>
      <c r="F18" s="38"/>
      <c r="G18"/>
      <c r="H18"/>
      <c r="I18"/>
      <c r="J18"/>
      <c r="K18"/>
      <c r="L18"/>
    </row>
    <row r="19" spans="1:12" ht="18" customHeight="1" x14ac:dyDescent="0.3">
      <c r="B19" s="18"/>
      <c r="C19" s="18"/>
      <c r="D19" s="18"/>
      <c r="E19" s="18"/>
      <c r="F19" s="18"/>
      <c r="G19" s="18"/>
      <c r="H19" s="18"/>
      <c r="I19" s="18"/>
      <c r="J19" s="18"/>
      <c r="L19" s="18"/>
    </row>
    <row r="20" spans="1:12" ht="18" customHeight="1" x14ac:dyDescent="0.3">
      <c r="A20" s="66" t="s">
        <v>32</v>
      </c>
      <c r="B20" s="66"/>
      <c r="C20" s="66"/>
      <c r="D20" s="66"/>
      <c r="E20" s="66"/>
      <c r="F20" s="66"/>
      <c r="G20" s="18"/>
      <c r="H20" s="18"/>
      <c r="I20" s="18"/>
      <c r="J20" s="18"/>
      <c r="L20" s="18"/>
    </row>
    <row r="21" spans="1:12" x14ac:dyDescent="0.3">
      <c r="E21" s="14"/>
      <c r="F21"/>
      <c r="G21"/>
      <c r="H21"/>
      <c r="I21"/>
      <c r="J21"/>
      <c r="K21"/>
      <c r="L21"/>
    </row>
  </sheetData>
  <sheetProtection algorithmName="SHA-512" hashValue="RaMPI8haeF0OuWl9hzf9HSJSOKXjGtipcW/CgsvA+rud7BWCDJC7YDQBqYa5rjk0QW6h5KkKf8mNYwTBP/clVg==" saltValue="hVCAVzV43TpyBvEdz30baA==" spinCount="100000" sheet="1" objects="1" scenarios="1" selectLockedCells="1" selectUnlockedCells="1"/>
  <sortState xmlns:xlrd2="http://schemas.microsoft.com/office/spreadsheetml/2017/richdata2" ref="A10:L13">
    <sortCondition descending="1" ref="I10:I13"/>
  </sortState>
  <mergeCells count="30">
    <mergeCell ref="A14:D14"/>
    <mergeCell ref="A2:B2"/>
    <mergeCell ref="A7:D7"/>
    <mergeCell ref="A8:D8"/>
    <mergeCell ref="A9:D9"/>
    <mergeCell ref="A10:D10"/>
    <mergeCell ref="A11:D11"/>
    <mergeCell ref="A5:D6"/>
    <mergeCell ref="A1:L1"/>
    <mergeCell ref="E4:F5"/>
    <mergeCell ref="A4:D4"/>
    <mergeCell ref="A12:D12"/>
    <mergeCell ref="A13:D13"/>
    <mergeCell ref="E7:F7"/>
    <mergeCell ref="E8:F8"/>
    <mergeCell ref="E17:F17"/>
    <mergeCell ref="E18:F18"/>
    <mergeCell ref="A20:F20"/>
    <mergeCell ref="A15:D15"/>
    <mergeCell ref="A16:D16"/>
    <mergeCell ref="A17:D17"/>
    <mergeCell ref="A18:D18"/>
    <mergeCell ref="E14:F14"/>
    <mergeCell ref="E15:F15"/>
    <mergeCell ref="E16:F16"/>
    <mergeCell ref="E9:F9"/>
    <mergeCell ref="E10:F10"/>
    <mergeCell ref="E11:F11"/>
    <mergeCell ref="E12:F12"/>
    <mergeCell ref="E13:F13"/>
  </mergeCells>
  <printOptions horizontalCentered="1"/>
  <pageMargins left="0.5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13FF-7ABC-49F4-BF3A-6C80AEF69DB6}">
  <dimension ref="A1:J23"/>
  <sheetViews>
    <sheetView zoomScale="130" zoomScaleNormal="130" workbookViewId="0">
      <selection activeCell="G15" sqref="G15"/>
    </sheetView>
  </sheetViews>
  <sheetFormatPr defaultColWidth="8.88671875" defaultRowHeight="14.4" x14ac:dyDescent="0.3"/>
  <cols>
    <col min="1" max="1" width="8.6640625" style="5" customWidth="1"/>
    <col min="2" max="2" width="10.44140625" style="2" customWidth="1"/>
    <col min="3" max="3" width="11.33203125" style="2" customWidth="1"/>
    <col min="4" max="4" width="11.88671875" style="2" customWidth="1"/>
    <col min="5" max="6" width="16.5546875" style="2" customWidth="1"/>
    <col min="7" max="7" width="8.33203125" style="2" customWidth="1"/>
    <col min="8" max="8" width="7.6640625" style="2" customWidth="1"/>
    <col min="9" max="9" width="9.109375" style="2" customWidth="1"/>
    <col min="10" max="10" width="13.44140625" style="2" customWidth="1"/>
    <col min="11" max="16384" width="8.88671875" style="2"/>
  </cols>
  <sheetData>
    <row r="1" spans="1:10" ht="23.4" x14ac:dyDescent="0.4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1" customFormat="1" ht="21.75" customHeight="1" x14ac:dyDescent="0.3">
      <c r="A2" s="49" t="s">
        <v>11</v>
      </c>
      <c r="B2" s="50"/>
      <c r="C2" s="21" t="s">
        <v>36</v>
      </c>
      <c r="D2" s="19"/>
      <c r="E2" s="20"/>
      <c r="F2" s="20"/>
      <c r="G2" s="20"/>
      <c r="H2" s="12"/>
      <c r="I2" s="12"/>
      <c r="J2" s="12"/>
    </row>
    <row r="3" spans="1:10" ht="15.75" customHeight="1" thickBot="1" x14ac:dyDescent="0.5">
      <c r="A3" s="32"/>
      <c r="B3" s="6"/>
      <c r="C3" s="32"/>
      <c r="D3" s="4"/>
      <c r="E3" s="3"/>
      <c r="F3" s="3"/>
      <c r="G3" s="3"/>
      <c r="H3" s="3"/>
      <c r="I3" s="3"/>
      <c r="J3" s="3"/>
    </row>
    <row r="4" spans="1:10" s="1" customFormat="1" ht="21.6" customHeight="1" x14ac:dyDescent="0.3">
      <c r="A4" s="51" t="s">
        <v>5</v>
      </c>
      <c r="B4" s="52"/>
      <c r="C4" s="52"/>
      <c r="D4" s="53"/>
      <c r="E4" s="76" t="s">
        <v>8</v>
      </c>
      <c r="F4" s="77"/>
      <c r="G4"/>
      <c r="H4"/>
      <c r="I4"/>
      <c r="J4"/>
    </row>
    <row r="5" spans="1:10" s="1" customFormat="1" ht="22.5" customHeight="1" x14ac:dyDescent="0.3">
      <c r="A5" s="15" t="s">
        <v>7</v>
      </c>
      <c r="B5" s="16">
        <v>44074</v>
      </c>
      <c r="C5" s="8" t="s">
        <v>0</v>
      </c>
      <c r="D5" s="22" t="s">
        <v>23</v>
      </c>
      <c r="E5" s="78"/>
      <c r="F5" s="79"/>
      <c r="G5"/>
      <c r="H5"/>
      <c r="I5"/>
      <c r="J5"/>
    </row>
    <row r="6" spans="1:10" s="1" customFormat="1" ht="16.5" customHeight="1" x14ac:dyDescent="0.3">
      <c r="A6" s="15"/>
      <c r="B6" s="15"/>
      <c r="C6" s="8" t="s">
        <v>1</v>
      </c>
      <c r="D6" s="17" t="s">
        <v>26</v>
      </c>
      <c r="E6" s="80"/>
      <c r="F6" s="81"/>
      <c r="G6"/>
      <c r="H6"/>
      <c r="I6"/>
      <c r="J6"/>
    </row>
    <row r="7" spans="1:10" s="1" customFormat="1" ht="16.5" customHeight="1" x14ac:dyDescent="0.3">
      <c r="A7" s="58" t="s">
        <v>6</v>
      </c>
      <c r="B7" s="59"/>
      <c r="C7" s="59"/>
      <c r="D7" s="60"/>
      <c r="E7" s="82" t="s">
        <v>24</v>
      </c>
      <c r="F7" s="84" t="s">
        <v>25</v>
      </c>
      <c r="G7"/>
      <c r="H7"/>
      <c r="I7"/>
      <c r="J7"/>
    </row>
    <row r="8" spans="1:10" ht="19.5" customHeight="1" thickBot="1" x14ac:dyDescent="0.35">
      <c r="A8" s="61"/>
      <c r="B8" s="62"/>
      <c r="C8" s="62"/>
      <c r="D8" s="63"/>
      <c r="E8" s="83"/>
      <c r="F8" s="85"/>
      <c r="G8"/>
      <c r="H8"/>
      <c r="I8"/>
      <c r="J8"/>
    </row>
    <row r="9" spans="1:10" ht="18.600000000000001" customHeight="1" x14ac:dyDescent="0.3">
      <c r="A9" s="43" t="s">
        <v>13</v>
      </c>
      <c r="B9" s="44"/>
      <c r="C9" s="44"/>
      <c r="D9" s="45"/>
      <c r="E9" s="23">
        <v>13994640</v>
      </c>
      <c r="F9" s="24">
        <v>21492111.899999999</v>
      </c>
      <c r="G9"/>
      <c r="H9"/>
      <c r="I9"/>
      <c r="J9"/>
    </row>
    <row r="10" spans="1:10" ht="18.600000000000001" customHeight="1" x14ac:dyDescent="0.3">
      <c r="A10" s="34" t="s">
        <v>14</v>
      </c>
      <c r="B10" s="35"/>
      <c r="C10" s="35"/>
      <c r="D10" s="36"/>
      <c r="E10" s="25">
        <v>14012239.75</v>
      </c>
      <c r="F10" s="26">
        <v>22551218</v>
      </c>
      <c r="G10"/>
      <c r="H10"/>
      <c r="I10"/>
      <c r="J10"/>
    </row>
    <row r="11" spans="1:10" ht="18.600000000000001" customHeight="1" x14ac:dyDescent="0.3">
      <c r="A11" s="34" t="s">
        <v>15</v>
      </c>
      <c r="B11" s="35"/>
      <c r="C11" s="35"/>
      <c r="D11" s="36"/>
      <c r="E11" s="25">
        <v>25851978.440000001</v>
      </c>
      <c r="F11" s="26">
        <v>10354525.029999999</v>
      </c>
      <c r="G11"/>
      <c r="H11"/>
      <c r="I11"/>
      <c r="J11"/>
    </row>
    <row r="12" spans="1:10" ht="18.600000000000001" customHeight="1" x14ac:dyDescent="0.3">
      <c r="A12" s="86"/>
      <c r="B12" s="87"/>
      <c r="C12" s="87"/>
      <c r="D12" s="88"/>
      <c r="E12" s="29"/>
      <c r="F12" s="30"/>
      <c r="G12"/>
      <c r="H12"/>
      <c r="I12"/>
      <c r="J12"/>
    </row>
    <row r="13" spans="1:10" ht="18.600000000000001" customHeight="1" x14ac:dyDescent="0.3">
      <c r="A13" s="73"/>
      <c r="B13" s="74"/>
      <c r="C13" s="74"/>
      <c r="D13" s="75"/>
      <c r="E13" s="29"/>
      <c r="F13" s="30"/>
      <c r="G13"/>
      <c r="H13"/>
      <c r="I13"/>
      <c r="J13"/>
    </row>
    <row r="14" spans="1:10" ht="18.600000000000001" customHeight="1" x14ac:dyDescent="0.3">
      <c r="A14" s="73"/>
      <c r="B14" s="74"/>
      <c r="C14" s="74"/>
      <c r="D14" s="75"/>
      <c r="E14" s="29"/>
      <c r="F14" s="30"/>
      <c r="G14"/>
      <c r="H14"/>
      <c r="I14"/>
      <c r="J14"/>
    </row>
    <row r="15" spans="1:10" ht="18.600000000000001" customHeight="1" x14ac:dyDescent="0.3">
      <c r="A15" s="73"/>
      <c r="B15" s="74"/>
      <c r="C15" s="74"/>
      <c r="D15" s="75"/>
      <c r="E15" s="29"/>
      <c r="F15" s="30"/>
      <c r="G15"/>
      <c r="H15"/>
      <c r="I15"/>
      <c r="J15"/>
    </row>
    <row r="16" spans="1:10" ht="18.600000000000001" customHeight="1" x14ac:dyDescent="0.3">
      <c r="A16" s="73"/>
      <c r="B16" s="74"/>
      <c r="C16" s="74"/>
      <c r="D16" s="75"/>
      <c r="E16" s="29"/>
      <c r="F16" s="30"/>
      <c r="G16"/>
      <c r="H16"/>
      <c r="I16"/>
      <c r="J16"/>
    </row>
    <row r="17" spans="1:10" ht="18.600000000000001" customHeight="1" x14ac:dyDescent="0.3">
      <c r="A17" s="73"/>
      <c r="B17" s="74"/>
      <c r="C17" s="74"/>
      <c r="D17" s="75"/>
      <c r="E17" s="29"/>
      <c r="F17" s="30"/>
      <c r="G17"/>
      <c r="H17"/>
      <c r="I17"/>
      <c r="J17"/>
    </row>
    <row r="18" spans="1:10" ht="18.600000000000001" customHeight="1" x14ac:dyDescent="0.3">
      <c r="A18" s="73"/>
      <c r="B18" s="74"/>
      <c r="C18" s="74"/>
      <c r="D18" s="75"/>
      <c r="E18" s="29"/>
      <c r="F18" s="30"/>
      <c r="G18"/>
      <c r="H18"/>
      <c r="I18"/>
      <c r="J18"/>
    </row>
    <row r="19" spans="1:10" ht="18.600000000000001" customHeight="1" x14ac:dyDescent="0.3">
      <c r="A19" s="40" t="s">
        <v>4</v>
      </c>
      <c r="B19" s="41"/>
      <c r="C19" s="41"/>
      <c r="D19" s="42"/>
      <c r="E19" s="25"/>
      <c r="F19" s="26"/>
      <c r="G19"/>
      <c r="H19"/>
      <c r="I19"/>
      <c r="J19"/>
    </row>
    <row r="20" spans="1:10" ht="18" customHeight="1" x14ac:dyDescent="0.3">
      <c r="A20" s="34" t="s">
        <v>4</v>
      </c>
      <c r="B20" s="35"/>
      <c r="C20" s="35"/>
      <c r="D20" s="36"/>
      <c r="E20" s="25"/>
      <c r="F20" s="26"/>
      <c r="G20"/>
      <c r="H20"/>
      <c r="I20"/>
      <c r="J20"/>
    </row>
    <row r="21" spans="1:10" ht="18" customHeight="1" x14ac:dyDescent="0.3">
      <c r="B21" s="18"/>
      <c r="C21" s="18"/>
      <c r="D21" s="18"/>
      <c r="E21" s="18"/>
      <c r="F21" s="18"/>
      <c r="G21" s="18"/>
      <c r="H21" s="18"/>
      <c r="J21" s="18"/>
    </row>
    <row r="22" spans="1:10" ht="18" customHeight="1" x14ac:dyDescent="0.3">
      <c r="A22" s="33" t="s">
        <v>30</v>
      </c>
      <c r="B22" s="33"/>
      <c r="C22" s="33"/>
      <c r="D22" s="33"/>
      <c r="E22" s="33"/>
      <c r="F22" s="33"/>
      <c r="G22" s="18"/>
      <c r="H22" s="18"/>
      <c r="J22" s="18"/>
    </row>
    <row r="23" spans="1:10" x14ac:dyDescent="0.3">
      <c r="A23" s="33"/>
      <c r="B23" s="33"/>
      <c r="C23" s="33"/>
      <c r="D23" s="33"/>
      <c r="E23" s="33"/>
      <c r="F23" s="33"/>
      <c r="G23"/>
      <c r="H23"/>
      <c r="I23"/>
      <c r="J23"/>
    </row>
  </sheetData>
  <sheetProtection algorithmName="SHA-512" hashValue="+02yvdqqjFWkVeRhURO2FtUQLXJylSXOK6lYyrd9Z5ndRigHUkCoao3tGChF3MbOQDI2L11K0416q8wKkLijyQ==" saltValue="9VnZF0pYw6VmGAE+2u4HAg==" spinCount="100000" sheet="1" objects="1" scenarios="1" selectLockedCells="1" selectUnlockedCells="1"/>
  <mergeCells count="20">
    <mergeCell ref="A14:D14"/>
    <mergeCell ref="A1:J1"/>
    <mergeCell ref="A2:B2"/>
    <mergeCell ref="A4:D4"/>
    <mergeCell ref="E4:F6"/>
    <mergeCell ref="A7:D8"/>
    <mergeCell ref="E7:E8"/>
    <mergeCell ref="F7:F8"/>
    <mergeCell ref="A9:D9"/>
    <mergeCell ref="A10:D10"/>
    <mergeCell ref="A11:D11"/>
    <mergeCell ref="A12:D12"/>
    <mergeCell ref="A13:D13"/>
    <mergeCell ref="A22:F23"/>
    <mergeCell ref="A15:D15"/>
    <mergeCell ref="A16:D16"/>
    <mergeCell ref="A17:D17"/>
    <mergeCell ref="A18:D18"/>
    <mergeCell ref="A19:D19"/>
    <mergeCell ref="A20:D20"/>
  </mergeCells>
  <printOptions horizontalCentered="1"/>
  <pageMargins left="0.5" right="0.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85E8D-21C3-4785-8807-6CC32D0F23A2}">
  <dimension ref="A1:N21"/>
  <sheetViews>
    <sheetView zoomScale="130" zoomScaleNormal="130" workbookViewId="0">
      <selection activeCell="G15" sqref="G15"/>
    </sheetView>
  </sheetViews>
  <sheetFormatPr defaultColWidth="8.88671875" defaultRowHeight="14.4" x14ac:dyDescent="0.3"/>
  <cols>
    <col min="1" max="1" width="8.6640625" style="5" customWidth="1"/>
    <col min="2" max="2" width="10.44140625" style="2" customWidth="1"/>
    <col min="3" max="3" width="11.33203125" style="2" customWidth="1"/>
    <col min="4" max="4" width="11.88671875" style="2" customWidth="1"/>
    <col min="5" max="5" width="8.5546875" style="2" customWidth="1"/>
    <col min="6" max="6" width="4.6640625" style="2" customWidth="1"/>
    <col min="7" max="7" width="16.5546875" style="2" customWidth="1"/>
    <col min="8" max="8" width="8.33203125" style="2" customWidth="1"/>
    <col min="9" max="9" width="7.6640625" style="2" customWidth="1"/>
    <col min="10" max="10" width="16.5546875" style="2" customWidth="1"/>
    <col min="11" max="11" width="8.33203125" style="2" customWidth="1"/>
    <col min="12" max="12" width="7.6640625" style="2" customWidth="1"/>
    <col min="13" max="13" width="9.109375" style="2" customWidth="1"/>
    <col min="14" max="14" width="13.44140625" style="2" customWidth="1"/>
    <col min="15" max="16384" width="8.88671875" style="2"/>
  </cols>
  <sheetData>
    <row r="1" spans="1:14" ht="23.4" x14ac:dyDescent="0.4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s="1" customFormat="1" ht="21.75" customHeight="1" x14ac:dyDescent="0.3">
      <c r="A2" s="49" t="s">
        <v>11</v>
      </c>
      <c r="B2" s="50"/>
      <c r="C2" s="21" t="s">
        <v>36</v>
      </c>
      <c r="D2" s="19"/>
      <c r="E2" s="20"/>
      <c r="F2" s="20"/>
      <c r="G2" s="20"/>
      <c r="H2" s="20"/>
      <c r="I2" s="12"/>
      <c r="J2" s="20"/>
      <c r="K2" s="20"/>
      <c r="L2" s="12"/>
      <c r="M2" s="12"/>
      <c r="N2" s="12"/>
    </row>
    <row r="3" spans="1:14" ht="15.75" customHeight="1" thickBot="1" x14ac:dyDescent="0.5">
      <c r="A3" s="32"/>
      <c r="B3" s="6"/>
      <c r="C3" s="32"/>
      <c r="D3" s="4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1" customFormat="1" ht="30" customHeight="1" x14ac:dyDescent="0.3">
      <c r="A4" s="51" t="s">
        <v>5</v>
      </c>
      <c r="B4" s="52"/>
      <c r="C4" s="52"/>
      <c r="D4" s="53"/>
      <c r="E4" s="54" t="s">
        <v>9</v>
      </c>
      <c r="F4" s="55"/>
      <c r="G4" s="76" t="s">
        <v>8</v>
      </c>
      <c r="H4" s="98"/>
      <c r="I4" s="98"/>
      <c r="J4" s="98"/>
      <c r="K4" s="98"/>
      <c r="L4" s="77"/>
      <c r="M4" s="99" t="s">
        <v>10</v>
      </c>
      <c r="N4" s="55"/>
    </row>
    <row r="5" spans="1:14" s="1" customFormat="1" ht="33.75" customHeight="1" x14ac:dyDescent="0.3">
      <c r="A5" s="58" t="s">
        <v>6</v>
      </c>
      <c r="B5" s="59"/>
      <c r="C5" s="59"/>
      <c r="D5" s="60"/>
      <c r="E5" s="56"/>
      <c r="F5" s="57"/>
      <c r="G5" s="82" t="s">
        <v>24</v>
      </c>
      <c r="H5" s="101" t="s">
        <v>33</v>
      </c>
      <c r="I5" s="102"/>
      <c r="J5" s="84" t="s">
        <v>25</v>
      </c>
      <c r="K5" s="101" t="s">
        <v>34</v>
      </c>
      <c r="L5" s="102"/>
      <c r="M5" s="100"/>
      <c r="N5" s="57"/>
    </row>
    <row r="6" spans="1:14" ht="19.5" customHeight="1" thickBot="1" x14ac:dyDescent="0.35">
      <c r="A6" s="61"/>
      <c r="B6" s="62"/>
      <c r="C6" s="62"/>
      <c r="D6" s="63"/>
      <c r="E6" s="13" t="s">
        <v>2</v>
      </c>
      <c r="F6" s="7">
        <v>700</v>
      </c>
      <c r="G6" s="83"/>
      <c r="H6" s="9" t="s">
        <v>2</v>
      </c>
      <c r="I6" s="10">
        <v>100</v>
      </c>
      <c r="J6" s="85"/>
      <c r="K6" s="9" t="s">
        <v>2</v>
      </c>
      <c r="L6" s="10">
        <v>200</v>
      </c>
      <c r="M6" s="11" t="s">
        <v>2</v>
      </c>
      <c r="N6" s="10">
        <v>1000</v>
      </c>
    </row>
    <row r="7" spans="1:14" ht="18.600000000000001" customHeight="1" x14ac:dyDescent="0.3">
      <c r="A7" s="43" t="s">
        <v>13</v>
      </c>
      <c r="B7" s="44"/>
      <c r="C7" s="44"/>
      <c r="D7" s="45"/>
      <c r="E7" s="97">
        <v>531.95500000000004</v>
      </c>
      <c r="F7" s="95"/>
      <c r="G7" s="23">
        <v>13994640</v>
      </c>
      <c r="H7" s="93">
        <f>((MIN($G$7:$G$9))/G7)*$I$6</f>
        <v>100</v>
      </c>
      <c r="I7" s="94"/>
      <c r="J7" s="24">
        <v>21492111.899999999</v>
      </c>
      <c r="K7" s="93">
        <f>((MIN($J$7:$J$9))/J7)*$L$6</f>
        <v>96.356515154753126</v>
      </c>
      <c r="L7" s="94"/>
      <c r="M7" s="95">
        <f>SUM(K7,H7,E7)</f>
        <v>728.31151515475312</v>
      </c>
      <c r="N7" s="94"/>
    </row>
    <row r="8" spans="1:14" ht="18.600000000000001" customHeight="1" x14ac:dyDescent="0.3">
      <c r="A8" s="34" t="s">
        <v>14</v>
      </c>
      <c r="B8" s="35"/>
      <c r="C8" s="35"/>
      <c r="D8" s="36"/>
      <c r="E8" s="91">
        <v>514.08500000000004</v>
      </c>
      <c r="F8" s="92"/>
      <c r="G8" s="25">
        <v>14012239.75</v>
      </c>
      <c r="H8" s="93">
        <f t="shared" ref="H8:H9" si="0">((MIN($G$7:$G$9))/G8)*$I$6</f>
        <v>99.874397310394286</v>
      </c>
      <c r="I8" s="94"/>
      <c r="J8" s="26">
        <v>22551218</v>
      </c>
      <c r="K8" s="93">
        <f t="shared" ref="K8:K9" si="1">((MIN($J$7:$J$9))/J8)*$L$6</f>
        <v>91.831182067416478</v>
      </c>
      <c r="L8" s="94"/>
      <c r="M8" s="95">
        <f t="shared" ref="M8:M9" si="2">SUM(K8,H8,E8)</f>
        <v>705.79057937781079</v>
      </c>
      <c r="N8" s="94"/>
    </row>
    <row r="9" spans="1:14" ht="18.600000000000001" customHeight="1" x14ac:dyDescent="0.3">
      <c r="A9" s="34" t="s">
        <v>15</v>
      </c>
      <c r="B9" s="35"/>
      <c r="C9" s="35"/>
      <c r="D9" s="36"/>
      <c r="E9" s="91">
        <v>486.18</v>
      </c>
      <c r="F9" s="92"/>
      <c r="G9" s="25">
        <v>25851978.440000001</v>
      </c>
      <c r="H9" s="93">
        <f t="shared" si="0"/>
        <v>54.133729193996651</v>
      </c>
      <c r="I9" s="94"/>
      <c r="J9" s="26">
        <v>10354525.029999999</v>
      </c>
      <c r="K9" s="93">
        <f t="shared" si="1"/>
        <v>200</v>
      </c>
      <c r="L9" s="94"/>
      <c r="M9" s="95">
        <f t="shared" si="2"/>
        <v>740.31372919399666</v>
      </c>
      <c r="N9" s="94"/>
    </row>
    <row r="10" spans="1:14" ht="18.600000000000001" customHeight="1" x14ac:dyDescent="0.3">
      <c r="A10" s="70"/>
      <c r="B10" s="71"/>
      <c r="C10" s="71"/>
      <c r="D10" s="72"/>
      <c r="E10" s="64"/>
      <c r="F10" s="96"/>
      <c r="G10" s="27"/>
      <c r="H10" s="89"/>
      <c r="I10" s="38"/>
      <c r="J10" s="28"/>
      <c r="K10" s="89"/>
      <c r="L10" s="38"/>
      <c r="M10" s="90"/>
      <c r="N10" s="38"/>
    </row>
    <row r="11" spans="1:14" ht="18.600000000000001" customHeight="1" x14ac:dyDescent="0.3">
      <c r="A11" s="67"/>
      <c r="B11" s="68"/>
      <c r="C11" s="68"/>
      <c r="D11" s="69"/>
      <c r="E11" s="64"/>
      <c r="F11" s="65"/>
      <c r="G11" s="27"/>
      <c r="H11" s="89"/>
      <c r="I11" s="38"/>
      <c r="J11" s="28"/>
      <c r="K11" s="89"/>
      <c r="L11" s="38"/>
      <c r="M11" s="90"/>
      <c r="N11" s="38"/>
    </row>
    <row r="12" spans="1:14" ht="18.600000000000001" customHeight="1" x14ac:dyDescent="0.3">
      <c r="A12" s="67"/>
      <c r="B12" s="68"/>
      <c r="C12" s="68"/>
      <c r="D12" s="69"/>
      <c r="E12" s="64"/>
      <c r="F12" s="65"/>
      <c r="G12" s="27"/>
      <c r="H12" s="89"/>
      <c r="I12" s="38"/>
      <c r="J12" s="28"/>
      <c r="K12" s="89"/>
      <c r="L12" s="38"/>
      <c r="M12" s="90"/>
      <c r="N12" s="38"/>
    </row>
    <row r="13" spans="1:14" ht="18.600000000000001" customHeight="1" x14ac:dyDescent="0.3">
      <c r="A13" s="67"/>
      <c r="B13" s="68"/>
      <c r="C13" s="68"/>
      <c r="D13" s="69"/>
      <c r="E13" s="64"/>
      <c r="F13" s="65"/>
      <c r="G13" s="27"/>
      <c r="H13" s="89"/>
      <c r="I13" s="38"/>
      <c r="J13" s="28"/>
      <c r="K13" s="89"/>
      <c r="L13" s="38"/>
      <c r="M13" s="90"/>
      <c r="N13" s="38"/>
    </row>
    <row r="14" spans="1:14" ht="18.600000000000001" customHeight="1" x14ac:dyDescent="0.3">
      <c r="A14" s="67"/>
      <c r="B14" s="68"/>
      <c r="C14" s="68"/>
      <c r="D14" s="69"/>
      <c r="E14" s="64"/>
      <c r="F14" s="65"/>
      <c r="G14" s="27"/>
      <c r="H14" s="89"/>
      <c r="I14" s="38"/>
      <c r="J14" s="28"/>
      <c r="K14" s="89"/>
      <c r="L14" s="38"/>
      <c r="M14" s="90"/>
      <c r="N14" s="38"/>
    </row>
    <row r="15" spans="1:14" ht="18.600000000000001" customHeight="1" x14ac:dyDescent="0.3">
      <c r="A15" s="67"/>
      <c r="B15" s="68"/>
      <c r="C15" s="68"/>
      <c r="D15" s="69"/>
      <c r="E15" s="64"/>
      <c r="F15" s="65"/>
      <c r="G15" s="27"/>
      <c r="H15" s="89"/>
      <c r="I15" s="38"/>
      <c r="J15" s="28"/>
      <c r="K15" s="89"/>
      <c r="L15" s="38"/>
      <c r="M15" s="90"/>
      <c r="N15" s="38"/>
    </row>
    <row r="16" spans="1:14" ht="18.600000000000001" customHeight="1" x14ac:dyDescent="0.3">
      <c r="A16" s="67"/>
      <c r="B16" s="68"/>
      <c r="C16" s="68"/>
      <c r="D16" s="69"/>
      <c r="E16" s="64"/>
      <c r="F16" s="65"/>
      <c r="G16" s="27"/>
      <c r="H16" s="89"/>
      <c r="I16" s="38"/>
      <c r="J16" s="28"/>
      <c r="K16" s="89"/>
      <c r="L16" s="38"/>
      <c r="M16" s="90"/>
      <c r="N16" s="38"/>
    </row>
    <row r="17" spans="1:14" ht="18.600000000000001" customHeight="1" x14ac:dyDescent="0.3">
      <c r="A17" s="40" t="s">
        <v>4</v>
      </c>
      <c r="B17" s="41"/>
      <c r="C17" s="41"/>
      <c r="D17" s="42"/>
      <c r="E17" s="37"/>
      <c r="F17" s="38"/>
      <c r="G17" s="25"/>
      <c r="H17" s="89"/>
      <c r="I17" s="38"/>
      <c r="J17" s="26"/>
      <c r="K17" s="89"/>
      <c r="L17" s="38"/>
      <c r="M17" s="90"/>
      <c r="N17" s="38"/>
    </row>
    <row r="18" spans="1:14" ht="18" customHeight="1" x14ac:dyDescent="0.3">
      <c r="A18" s="34" t="s">
        <v>4</v>
      </c>
      <c r="B18" s="35"/>
      <c r="C18" s="35"/>
      <c r="D18" s="36"/>
      <c r="E18" s="37"/>
      <c r="F18" s="90"/>
      <c r="G18" s="25"/>
      <c r="H18" s="89"/>
      <c r="I18" s="38"/>
      <c r="J18" s="26"/>
      <c r="K18" s="89"/>
      <c r="L18" s="38"/>
      <c r="M18" s="90"/>
      <c r="N18" s="38"/>
    </row>
    <row r="19" spans="1:14" ht="18" customHeigh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N19" s="18"/>
    </row>
    <row r="20" spans="1:14" ht="18" customHeight="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N20" s="18"/>
    </row>
    <row r="21" spans="1:14" x14ac:dyDescent="0.3">
      <c r="E21" s="14" t="s">
        <v>12</v>
      </c>
      <c r="F21" s="39" t="s">
        <v>28</v>
      </c>
      <c r="G21" s="39"/>
      <c r="H21" s="39"/>
      <c r="I21" s="39"/>
      <c r="J21" s="39"/>
      <c r="K21" s="39"/>
      <c r="L21" s="39"/>
      <c r="M21" s="39"/>
      <c r="N21" s="39"/>
    </row>
  </sheetData>
  <sheetProtection algorithmName="SHA-512" hashValue="DP88CkNWmVlYvuGh6T+YJUYx5fX4PEKUGLhaQ8hN5kOWQUJhC7IknGXAcswJ64dHK27yoSpIi2Gow0tVH3pPFw==" saltValue="mYHLojCpngdBuJG5o7JpLA==" spinCount="100000" sheet="1" objects="1" scenarios="1" selectLockedCells="1" selectUnlockedCells="1"/>
  <mergeCells count="72">
    <mergeCell ref="A1:N1"/>
    <mergeCell ref="A2:B2"/>
    <mergeCell ref="A4:D4"/>
    <mergeCell ref="E4:F5"/>
    <mergeCell ref="G4:L4"/>
    <mergeCell ref="M4:N5"/>
    <mergeCell ref="A5:D6"/>
    <mergeCell ref="G5:G6"/>
    <mergeCell ref="J5:J6"/>
    <mergeCell ref="K5:L5"/>
    <mergeCell ref="H5:I5"/>
    <mergeCell ref="A7:D7"/>
    <mergeCell ref="E7:F7"/>
    <mergeCell ref="K7:L7"/>
    <mergeCell ref="M7:N7"/>
    <mergeCell ref="A8:D8"/>
    <mergeCell ref="E8:F8"/>
    <mergeCell ref="K8:L8"/>
    <mergeCell ref="M8:N8"/>
    <mergeCell ref="H7:I7"/>
    <mergeCell ref="H8:I8"/>
    <mergeCell ref="A9:D9"/>
    <mergeCell ref="E9:F9"/>
    <mergeCell ref="K9:L9"/>
    <mergeCell ref="M9:N9"/>
    <mergeCell ref="A10:D10"/>
    <mergeCell ref="E10:F10"/>
    <mergeCell ref="K10:L10"/>
    <mergeCell ref="M10:N10"/>
    <mergeCell ref="H9:I9"/>
    <mergeCell ref="H10:I10"/>
    <mergeCell ref="A11:D11"/>
    <mergeCell ref="E11:F11"/>
    <mergeCell ref="K11:L11"/>
    <mergeCell ref="M11:N11"/>
    <mergeCell ref="A12:D12"/>
    <mergeCell ref="E12:F12"/>
    <mergeCell ref="K12:L12"/>
    <mergeCell ref="M12:N12"/>
    <mergeCell ref="H11:I11"/>
    <mergeCell ref="H12:I12"/>
    <mergeCell ref="A13:D13"/>
    <mergeCell ref="E13:F13"/>
    <mergeCell ref="K13:L13"/>
    <mergeCell ref="M13:N13"/>
    <mergeCell ref="A14:D14"/>
    <mergeCell ref="E14:F14"/>
    <mergeCell ref="K14:L14"/>
    <mergeCell ref="M14:N14"/>
    <mergeCell ref="H13:I13"/>
    <mergeCell ref="H14:I14"/>
    <mergeCell ref="A15:D15"/>
    <mergeCell ref="E15:F15"/>
    <mergeCell ref="K15:L15"/>
    <mergeCell ref="M15:N15"/>
    <mergeCell ref="A16:D16"/>
    <mergeCell ref="E16:F16"/>
    <mergeCell ref="K16:L16"/>
    <mergeCell ref="M16:N16"/>
    <mergeCell ref="H15:I15"/>
    <mergeCell ref="H16:I16"/>
    <mergeCell ref="F21:N21"/>
    <mergeCell ref="A17:D17"/>
    <mergeCell ref="E17:F17"/>
    <mergeCell ref="K17:L17"/>
    <mergeCell ref="M17:N17"/>
    <mergeCell ref="A18:D18"/>
    <mergeCell ref="E18:F18"/>
    <mergeCell ref="K18:L18"/>
    <mergeCell ref="M18:N18"/>
    <mergeCell ref="H17:I17"/>
    <mergeCell ref="H18:I18"/>
  </mergeCells>
  <printOptions horizontalCentered="1"/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Round 1 (Tech)</vt:lpstr>
      <vt:lpstr>Round 2 (Tech)</vt:lpstr>
      <vt:lpstr>Top 3 Cost Proposals</vt:lpstr>
      <vt:lpstr>Grand Total</vt:lpstr>
      <vt:lpstr>'Grand Total'!Print_Area</vt:lpstr>
      <vt:lpstr>'Round 1 (Tech)'!Print_Area</vt:lpstr>
      <vt:lpstr>'Round 2 (Tech)'!Print_Area</vt:lpstr>
      <vt:lpstr>'Top 3 Cost Proposals'!Print_Area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Allman</dc:creator>
  <cp:lastModifiedBy>Kevin Brannon</cp:lastModifiedBy>
  <cp:lastPrinted>2020-08-28T19:35:42Z</cp:lastPrinted>
  <dcterms:created xsi:type="dcterms:W3CDTF">2014-09-17T13:11:37Z</dcterms:created>
  <dcterms:modified xsi:type="dcterms:W3CDTF">2020-11-12T21:55:29Z</dcterms:modified>
</cp:coreProperties>
</file>